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8C28EB17-8CF5-4597-ACD3-BF529150C438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<sst xmlns="http://schemas.openxmlformats.org/spreadsheetml/2006/main" count="90" uniqueCount="89">
  <si>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</si>
  <si>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</si>
  <si>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</si>
  <si>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</si>
  <si>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</si>
  <si>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</si>
  <si>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</si>
  <si>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</si>
  <si>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</si>
  <si>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</si>
  <si>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</si>
  <si>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</si>
  <si>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</si>
  <si>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</si>
  <si>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</si>
  <si>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</si>
  <si>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</si>
  <si>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</si>
  <si>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</si>
  <si>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</si>
  <si>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</si>
  <si>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</si>
  <si>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</si>
  <si>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</si>
  <si>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</si>
  <si>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</si>
  <si>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</si>
  <si>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</si>
  <si>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</si>
  <si>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</si>
  <si>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</si>
  <si>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</si>
  <si>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</si>
  <si>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</si>
  <si>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</si>
  <si>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</si>
  <si>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</si>
  <si>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</si>
  <si>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</si>
  <si>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</si>
  <si>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</si>
  <si>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</si>
  <si>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</si>
  <si>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</si>
  <si>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</si>
  <si>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</si>
  <si>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</si>
  <si>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</si>
  <si>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</si>
  <si>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</si>
  <si>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</si>
  <si>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</si>
  <si>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</si>
  <si>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</si>
  <si>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</si>
  <si>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</si>
  <si>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</si>
  <si>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</si>
  <si>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</si>
  <si>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</si>
  <si>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</si>
  <si>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</si>
  <si>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</si>
  <si>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</si>
  <si>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</si>
  <si>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</si>
  <si>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</si>
  <si>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</si>
  <si>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</si>
  <si>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</si>
  <si>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</si>
  <si>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</si>
  <si>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</si>
  <si>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</si>
  <si>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</si>
  <si>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</si>
  <si>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</si>
  <si>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</si>
  <si>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</si>
  <si>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</si>
  <si>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</si>
  <si>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</si>
  <si>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</si>
  <si>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</si>
  <si>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</si>
  <si>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</si>
  <si>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</si>
  <si>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0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</si>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</sst>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91" zoomScaleNormal="91" workbookViewId="0">
      <selection activeCell="B5" sqref="B5:H5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88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1276319211.5599999</v>
      </c>
      <c r="D9" s="16">
        <f>SUM(D10:D16)</f>
        <v>21242361.63000001</v>
      </c>
      <c r="E9" s="16">
        <f t="shared" ref="E9:E26" si="0">C9+D9</f>
        <v>1297561573.1900001</v>
      </c>
      <c r="F9" s="16">
        <f>SUM(F10:F16)</f>
        <v>1287636023.1899998</v>
      </c>
      <c r="G9" s="16">
        <f>SUM(G10:G16)</f>
        <v>1285377936.5799999</v>
      </c>
      <c r="H9" s="16">
        <f t="shared" ref="H9:H40" si="1">E9-F9</f>
        <v>9925550.0000002384</v>
      </c>
    </row>
    <row r="10" spans="2:9" ht="12" customHeight="1" x14ac:dyDescent="0.2">
      <c r="B10" s="11" t="s">
        <v>15</v>
      </c>
      <c r="C10" s="12">
        <v>329845098.48000002</v>
      </c>
      <c r="D10" s="13">
        <v>-7677875.6700000018</v>
      </c>
      <c r="E10" s="18">
        <f t="shared" si="0"/>
        <v>322167222.81</v>
      </c>
      <c r="F10" s="12">
        <v>322167222.81</v>
      </c>
      <c r="G10" s="12">
        <v>322167222.81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49652845.82</v>
      </c>
      <c r="D11" s="13">
        <v>1182796.370000001</v>
      </c>
      <c r="E11" s="18">
        <f t="shared" si="0"/>
        <v>50835642.189999998</v>
      </c>
      <c r="F11" s="12">
        <v>50835642.189999998</v>
      </c>
      <c r="G11" s="12">
        <v>50806142.189999998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301729423.29000002</v>
      </c>
      <c r="D12" s="13">
        <v>14950150.760000005</v>
      </c>
      <c r="E12" s="18">
        <f t="shared" si="0"/>
        <v>316679574.05000001</v>
      </c>
      <c r="F12" s="12">
        <v>316679574.05000001</v>
      </c>
      <c r="G12" s="12">
        <v>316679574.05000001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79012123</v>
      </c>
      <c r="D13" s="13">
        <v>2233228.3900000006</v>
      </c>
      <c r="E13" s="18">
        <f>C13+D13</f>
        <v>81245351.390000001</v>
      </c>
      <c r="F13" s="12">
        <v>81245351.390000001</v>
      </c>
      <c r="G13" s="12">
        <v>81245351.390000001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374161535.79000002</v>
      </c>
      <c r="D14" s="13">
        <v>-1766390.7800000012</v>
      </c>
      <c r="E14" s="18">
        <f t="shared" si="0"/>
        <v>372395145.00999999</v>
      </c>
      <c r="F14" s="12">
        <v>362469595.00999999</v>
      </c>
      <c r="G14" s="12">
        <v>360241008.39999998</v>
      </c>
      <c r="H14" s="20">
        <f t="shared" si="1"/>
        <v>9925550</v>
      </c>
    </row>
    <row r="15" spans="2:9" ht="12" customHeight="1" x14ac:dyDescent="0.2">
      <c r="B15" s="11" t="s">
        <v>20</v>
      </c>
      <c r="C15" s="12">
        <v>3357750.06</v>
      </c>
      <c r="D15" s="13">
        <v>-3013742.42</v>
      </c>
      <c r="E15" s="18">
        <f t="shared" si="0"/>
        <v>344007.64000000013</v>
      </c>
      <c r="F15" s="12">
        <v>344007.64</v>
      </c>
      <c r="G15" s="12">
        <v>344007.64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138560435.12</v>
      </c>
      <c r="D16" s="13">
        <v>15334194.980000004</v>
      </c>
      <c r="E16" s="18">
        <f t="shared" si="0"/>
        <v>153894630.10000002</v>
      </c>
      <c r="F16" s="12">
        <v>153894630.09999999</v>
      </c>
      <c r="G16" s="12">
        <v>153894630.09999999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343248271.94999999</v>
      </c>
      <c r="D17" s="16">
        <f>SUM(D18:D26)</f>
        <v>-34009439.549999997</v>
      </c>
      <c r="E17" s="16">
        <f t="shared" si="0"/>
        <v>309238832.39999998</v>
      </c>
      <c r="F17" s="16">
        <f>SUM(F18:F26)</f>
        <v>161839796</v>
      </c>
      <c r="G17" s="16">
        <f>SUM(G18:G26)</f>
        <v>126600958.88</v>
      </c>
      <c r="H17" s="16">
        <f t="shared" si="1"/>
        <v>147399036.39999998</v>
      </c>
    </row>
    <row r="18" spans="2:8" ht="24" x14ac:dyDescent="0.2">
      <c r="B18" s="9" t="s">
        <v>23</v>
      </c>
      <c r="C18" s="12">
        <v>13271221.09</v>
      </c>
      <c r="D18" s="13">
        <v>-5894220.7199999988</v>
      </c>
      <c r="E18" s="18">
        <f t="shared" si="0"/>
        <v>7377000.370000001</v>
      </c>
      <c r="F18" s="12">
        <v>6154480.8799999999</v>
      </c>
      <c r="G18" s="12">
        <v>3929020.77</v>
      </c>
      <c r="H18" s="20">
        <f t="shared" si="1"/>
        <v>1222519.4900000012</v>
      </c>
    </row>
    <row r="19" spans="2:8" ht="12" customHeight="1" x14ac:dyDescent="0.2">
      <c r="B19" s="9" t="s">
        <v>24</v>
      </c>
      <c r="C19" s="12">
        <v>27631803.789999999</v>
      </c>
      <c r="D19" s="13">
        <v>-2051918.9800000042</v>
      </c>
      <c r="E19" s="18">
        <f t="shared" si="0"/>
        <v>25579884.809999995</v>
      </c>
      <c r="F19" s="12">
        <v>13817525.16</v>
      </c>
      <c r="G19" s="12">
        <v>11485074.9</v>
      </c>
      <c r="H19" s="20">
        <f t="shared" si="1"/>
        <v>11762359.649999995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29259084.5</v>
      </c>
      <c r="D21" s="13">
        <v>-10002992.549999997</v>
      </c>
      <c r="E21" s="18">
        <f t="shared" si="0"/>
        <v>19256091.950000003</v>
      </c>
      <c r="F21" s="12">
        <v>4817675.22</v>
      </c>
      <c r="G21" s="12">
        <v>3476457.69</v>
      </c>
      <c r="H21" s="20">
        <f t="shared" si="1"/>
        <v>14438416.730000004</v>
      </c>
    </row>
    <row r="22" spans="2:8" ht="12" customHeight="1" x14ac:dyDescent="0.2">
      <c r="B22" s="9" t="s">
        <v>27</v>
      </c>
      <c r="C22" s="12">
        <v>3058513.74</v>
      </c>
      <c r="D22" s="13">
        <v>-262545.50999999978</v>
      </c>
      <c r="E22" s="18">
        <f t="shared" si="0"/>
        <v>2795968.2300000004</v>
      </c>
      <c r="F22" s="12">
        <v>1390868.27</v>
      </c>
      <c r="G22" s="12">
        <v>910448.99</v>
      </c>
      <c r="H22" s="20">
        <f t="shared" si="1"/>
        <v>1405099.9600000004</v>
      </c>
    </row>
    <row r="23" spans="2:8" ht="12" customHeight="1" x14ac:dyDescent="0.2">
      <c r="B23" s="9" t="s">
        <v>28</v>
      </c>
      <c r="C23" s="12">
        <v>211028619.44</v>
      </c>
      <c r="D23" s="13">
        <v>183263.21999999881</v>
      </c>
      <c r="E23" s="18">
        <f t="shared" si="0"/>
        <v>211211882.66</v>
      </c>
      <c r="F23" s="12">
        <v>126995980.7</v>
      </c>
      <c r="G23" s="12">
        <v>102236803.37</v>
      </c>
      <c r="H23" s="20">
        <f t="shared" si="1"/>
        <v>84215901.959999993</v>
      </c>
    </row>
    <row r="24" spans="2:8" ht="12" customHeight="1" x14ac:dyDescent="0.2">
      <c r="B24" s="9" t="s">
        <v>29</v>
      </c>
      <c r="C24" s="12">
        <v>34754940</v>
      </c>
      <c r="D24" s="13">
        <v>-1737196.3100000005</v>
      </c>
      <c r="E24" s="18">
        <f t="shared" si="0"/>
        <v>33017743.689999998</v>
      </c>
      <c r="F24" s="12">
        <v>2477333.56</v>
      </c>
      <c r="G24" s="12">
        <v>1573094.46</v>
      </c>
      <c r="H24" s="20">
        <f t="shared" si="1"/>
        <v>30540410.129999999</v>
      </c>
    </row>
    <row r="25" spans="2:8" ht="12" customHeight="1" x14ac:dyDescent="0.2">
      <c r="B25" s="9" t="s">
        <v>30</v>
      </c>
      <c r="C25" s="12">
        <v>11873000</v>
      </c>
      <c r="D25" s="13">
        <v>-11192402.469999999</v>
      </c>
      <c r="E25" s="18">
        <f t="shared" si="0"/>
        <v>680597.53000000119</v>
      </c>
      <c r="F25" s="12">
        <v>184905</v>
      </c>
      <c r="G25" s="12">
        <v>184470</v>
      </c>
      <c r="H25" s="20">
        <f t="shared" si="1"/>
        <v>495692.53000000119</v>
      </c>
    </row>
    <row r="26" spans="2:8" ht="12" customHeight="1" x14ac:dyDescent="0.2">
      <c r="B26" s="9" t="s">
        <v>31</v>
      </c>
      <c r="C26" s="12">
        <v>12371089.390000001</v>
      </c>
      <c r="D26" s="13">
        <v>-3051426.2300000004</v>
      </c>
      <c r="E26" s="18">
        <f t="shared" si="0"/>
        <v>9319663.1600000001</v>
      </c>
      <c r="F26" s="12">
        <v>6001027.21</v>
      </c>
      <c r="G26" s="12">
        <v>2805588.7</v>
      </c>
      <c r="H26" s="20">
        <f t="shared" si="1"/>
        <v>3318635.95</v>
      </c>
    </row>
    <row r="27" spans="2:8" ht="20.100000000000001" customHeight="1" x14ac:dyDescent="0.2">
      <c r="B27" s="6" t="s">
        <v>32</v>
      </c>
      <c r="C27" s="16">
        <f>SUM(C28:C36)</f>
        <v>1475011232.0499997</v>
      </c>
      <c r="D27" s="16">
        <f>SUM(D28:D36)</f>
        <v>35788991.48999998</v>
      </c>
      <c r="E27" s="16">
        <f>D27+C27</f>
        <v>1510800223.5399997</v>
      </c>
      <c r="F27" s="16">
        <f>SUM(F28:F36)</f>
        <v>821826692.49000001</v>
      </c>
      <c r="G27" s="16">
        <f>SUM(G28:G36)</f>
        <v>707989167.48000014</v>
      </c>
      <c r="H27" s="16">
        <f t="shared" si="1"/>
        <v>688973531.04999971</v>
      </c>
    </row>
    <row r="28" spans="2:8" x14ac:dyDescent="0.2">
      <c r="B28" s="9" t="s">
        <v>33</v>
      </c>
      <c r="C28" s="12">
        <v>103464998.13</v>
      </c>
      <c r="D28" s="13">
        <v>11181371.199999996</v>
      </c>
      <c r="E28" s="18">
        <f t="shared" ref="E28:E36" si="2">C28+D28</f>
        <v>114646369.32999998</v>
      </c>
      <c r="F28" s="12">
        <v>106114865.48999999</v>
      </c>
      <c r="G28" s="12">
        <v>105163866.56999999</v>
      </c>
      <c r="H28" s="20">
        <f t="shared" si="1"/>
        <v>8531503.8399999887</v>
      </c>
    </row>
    <row r="29" spans="2:8" x14ac:dyDescent="0.2">
      <c r="B29" s="9" t="s">
        <v>34</v>
      </c>
      <c r="C29" s="12">
        <v>348938717.36000001</v>
      </c>
      <c r="D29" s="13">
        <v>37022938.75</v>
      </c>
      <c r="E29" s="18">
        <f t="shared" si="2"/>
        <v>385961656.11000001</v>
      </c>
      <c r="F29" s="12">
        <v>187046630.12</v>
      </c>
      <c r="G29" s="12">
        <v>163237619.31</v>
      </c>
      <c r="H29" s="20">
        <f t="shared" si="1"/>
        <v>198915025.99000001</v>
      </c>
    </row>
    <row r="30" spans="2:8" ht="12" customHeight="1" x14ac:dyDescent="0.2">
      <c r="B30" s="9" t="s">
        <v>35</v>
      </c>
      <c r="C30" s="12">
        <v>56720088.57</v>
      </c>
      <c r="D30" s="13">
        <v>2013525.7199999988</v>
      </c>
      <c r="E30" s="18">
        <f t="shared" si="2"/>
        <v>58733614.289999999</v>
      </c>
      <c r="F30" s="12">
        <v>21851284.149999999</v>
      </c>
      <c r="G30" s="12">
        <v>17543793.719999999</v>
      </c>
      <c r="H30" s="20">
        <f t="shared" si="1"/>
        <v>36882330.140000001</v>
      </c>
    </row>
    <row r="31" spans="2:8" x14ac:dyDescent="0.2">
      <c r="B31" s="9" t="s">
        <v>36</v>
      </c>
      <c r="C31" s="12">
        <v>56091014.369999997</v>
      </c>
      <c r="D31" s="13">
        <v>18399264.639999993</v>
      </c>
      <c r="E31" s="18">
        <f t="shared" si="2"/>
        <v>74490279.00999999</v>
      </c>
      <c r="F31" s="12">
        <v>66453323.189999998</v>
      </c>
      <c r="G31" s="12">
        <v>65983143.43</v>
      </c>
      <c r="H31" s="20">
        <f t="shared" si="1"/>
        <v>8036955.8199999928</v>
      </c>
    </row>
    <row r="32" spans="2:8" ht="24" x14ac:dyDescent="0.2">
      <c r="B32" s="9" t="s">
        <v>37</v>
      </c>
      <c r="C32" s="12">
        <v>725308650.26999998</v>
      </c>
      <c r="D32" s="13">
        <v>-37473710</v>
      </c>
      <c r="E32" s="18">
        <f t="shared" si="2"/>
        <v>687834940.26999998</v>
      </c>
      <c r="F32" s="12">
        <v>330255022.74000001</v>
      </c>
      <c r="G32" s="12">
        <v>254832289.11000001</v>
      </c>
      <c r="H32" s="20">
        <f t="shared" si="1"/>
        <v>357579917.52999997</v>
      </c>
    </row>
    <row r="33" spans="2:8" x14ac:dyDescent="0.2">
      <c r="B33" s="9" t="s">
        <v>38</v>
      </c>
      <c r="C33" s="12">
        <v>116234851.61</v>
      </c>
      <c r="D33" s="13">
        <v>-1719836.4400000013</v>
      </c>
      <c r="E33" s="18">
        <f t="shared" si="2"/>
        <v>114515015.17</v>
      </c>
      <c r="F33" s="12">
        <v>53553252.699999996</v>
      </c>
      <c r="G33" s="12">
        <v>48873135.619999997</v>
      </c>
      <c r="H33" s="20">
        <f t="shared" si="1"/>
        <v>60961762.470000006</v>
      </c>
    </row>
    <row r="34" spans="2:8" x14ac:dyDescent="0.2">
      <c r="B34" s="9" t="s">
        <v>39</v>
      </c>
      <c r="C34" s="12">
        <v>3518932</v>
      </c>
      <c r="D34" s="13">
        <v>37024.539999999106</v>
      </c>
      <c r="E34" s="18">
        <f t="shared" si="2"/>
        <v>3555956.5399999991</v>
      </c>
      <c r="F34" s="12">
        <v>3555956.54</v>
      </c>
      <c r="G34" s="12">
        <v>3062523.7</v>
      </c>
      <c r="H34" s="20">
        <f t="shared" si="1"/>
        <v>0</v>
      </c>
    </row>
    <row r="35" spans="2:8" x14ac:dyDescent="0.2">
      <c r="B35" s="9" t="s">
        <v>40</v>
      </c>
      <c r="C35" s="12">
        <v>26675756.309999999</v>
      </c>
      <c r="D35" s="13">
        <v>-10529570.550000004</v>
      </c>
      <c r="E35" s="18">
        <f t="shared" si="2"/>
        <v>16146185.759999994</v>
      </c>
      <c r="F35" s="12">
        <v>14138102.18</v>
      </c>
      <c r="G35" s="12">
        <v>10764708.92</v>
      </c>
      <c r="H35" s="20">
        <f t="shared" si="1"/>
        <v>2008083.5799999945</v>
      </c>
    </row>
    <row r="36" spans="2:8" x14ac:dyDescent="0.2">
      <c r="B36" s="9" t="s">
        <v>41</v>
      </c>
      <c r="C36" s="12">
        <v>38058223.43</v>
      </c>
      <c r="D36" s="13">
        <v>16857983.629999995</v>
      </c>
      <c r="E36" s="18">
        <f t="shared" si="2"/>
        <v>54916207.059999995</v>
      </c>
      <c r="F36" s="12">
        <v>38858255.380000003</v>
      </c>
      <c r="G36" s="12">
        <v>38528087.100000001</v>
      </c>
      <c r="H36" s="20">
        <f t="shared" si="1"/>
        <v>16057951.679999992</v>
      </c>
    </row>
    <row r="37" spans="2:8" ht="20.100000000000001" customHeight="1" x14ac:dyDescent="0.2">
      <c r="B37" s="7" t="s">
        <v>42</v>
      </c>
      <c r="C37" s="16">
        <f>SUM(C38:C46)</f>
        <v>1053635409.1200001</v>
      </c>
      <c r="D37" s="16">
        <f>SUM(D38:D46)</f>
        <v>162575291.47999999</v>
      </c>
      <c r="E37" s="16">
        <f>C37+D37</f>
        <v>1216210700.6000001</v>
      </c>
      <c r="F37" s="16">
        <f>SUM(F38:F46)</f>
        <v>1076627447.3</v>
      </c>
      <c r="G37" s="16">
        <f>SUM(G38:G46)</f>
        <v>1070030016.6</v>
      </c>
      <c r="H37" s="16">
        <f t="shared" si="1"/>
        <v>139583253.30000019</v>
      </c>
    </row>
    <row r="38" spans="2:8" ht="12" customHeight="1" x14ac:dyDescent="0.2">
      <c r="B38" s="9" t="s">
        <v>43</v>
      </c>
      <c r="C38" s="12">
        <v>584215363.58000004</v>
      </c>
      <c r="D38" s="13">
        <v>-8484709.2299999967</v>
      </c>
      <c r="E38" s="18">
        <f t="shared" ref="E38:E80" si="3">C38+D38</f>
        <v>575730654.35000002</v>
      </c>
      <c r="F38" s="12">
        <v>575730654.35000002</v>
      </c>
      <c r="G38" s="12">
        <v>575730654.35000002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331950945.04000002</v>
      </c>
      <c r="D41" s="13">
        <v>150009734.25999999</v>
      </c>
      <c r="E41" s="18">
        <f t="shared" si="3"/>
        <v>481960679.30000001</v>
      </c>
      <c r="F41" s="12">
        <v>345390946.99000001</v>
      </c>
      <c r="G41" s="12">
        <v>338830159.72000003</v>
      </c>
      <c r="H41" s="20">
        <f t="shared" ref="H41:H72" si="4">E41-F41</f>
        <v>136569732.31</v>
      </c>
    </row>
    <row r="42" spans="2:8" ht="12" customHeight="1" x14ac:dyDescent="0.2">
      <c r="B42" s="9" t="s">
        <v>47</v>
      </c>
      <c r="C42" s="12">
        <v>8017502.6399999997</v>
      </c>
      <c r="D42" s="13">
        <v>-1156158.8599999999</v>
      </c>
      <c r="E42" s="18">
        <f t="shared" si="3"/>
        <v>6861343.7799999993</v>
      </c>
      <c r="F42" s="12">
        <v>6861343.7800000003</v>
      </c>
      <c r="G42" s="12">
        <v>6861343.7800000003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46609453.32</v>
      </c>
      <c r="D43" s="13">
        <v>-4550194.1199999973</v>
      </c>
      <c r="E43" s="18">
        <f t="shared" si="3"/>
        <v>42059259.200000003</v>
      </c>
      <c r="F43" s="12">
        <v>41996617.289999999</v>
      </c>
      <c r="G43" s="12">
        <v>41996617.289999999</v>
      </c>
      <c r="H43" s="20">
        <f t="shared" si="4"/>
        <v>62641.910000003874</v>
      </c>
    </row>
    <row r="44" spans="2:8" ht="12" customHeight="1" x14ac:dyDescent="0.2">
      <c r="B44" s="9" t="s">
        <v>49</v>
      </c>
      <c r="C44" s="12">
        <v>82842144.540000007</v>
      </c>
      <c r="D44" s="13">
        <v>26756619.43</v>
      </c>
      <c r="E44" s="18">
        <f t="shared" si="3"/>
        <v>109598763.97</v>
      </c>
      <c r="F44" s="12">
        <v>106647884.89</v>
      </c>
      <c r="G44" s="12">
        <v>106611241.45999999</v>
      </c>
      <c r="H44" s="20">
        <f t="shared" si="4"/>
        <v>2950879.0799999982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14427833.66</v>
      </c>
      <c r="D47" s="16">
        <f>SUM(D48:D56)</f>
        <v>5150457.6899999995</v>
      </c>
      <c r="E47" s="16">
        <f t="shared" si="3"/>
        <v>19578291.350000001</v>
      </c>
      <c r="F47" s="16">
        <f>SUM(F48:F56)</f>
        <v>8548747.9199999999</v>
      </c>
      <c r="G47" s="16">
        <f>SUM(G48:G56)</f>
        <v>4069506.07</v>
      </c>
      <c r="H47" s="16">
        <f t="shared" si="4"/>
        <v>11029543.430000002</v>
      </c>
    </row>
    <row r="48" spans="2:8" x14ac:dyDescent="0.2">
      <c r="B48" s="9" t="s">
        <v>53</v>
      </c>
      <c r="C48" s="12">
        <v>5299208.0999999996</v>
      </c>
      <c r="D48" s="13">
        <v>1260981.089999998</v>
      </c>
      <c r="E48" s="18">
        <f t="shared" si="3"/>
        <v>6560189.1899999976</v>
      </c>
      <c r="F48" s="12">
        <v>2841992.32</v>
      </c>
      <c r="G48" s="12">
        <v>2290847.3199999998</v>
      </c>
      <c r="H48" s="20">
        <f t="shared" si="4"/>
        <v>3718196.8699999978</v>
      </c>
    </row>
    <row r="49" spans="2:8" x14ac:dyDescent="0.2">
      <c r="B49" s="9" t="s">
        <v>54</v>
      </c>
      <c r="C49" s="12">
        <v>117000</v>
      </c>
      <c r="D49" s="13">
        <v>718500.20000000007</v>
      </c>
      <c r="E49" s="18">
        <f t="shared" si="3"/>
        <v>835500.20000000007</v>
      </c>
      <c r="F49" s="12">
        <v>26500.2</v>
      </c>
      <c r="G49" s="12">
        <v>0</v>
      </c>
      <c r="H49" s="20">
        <f t="shared" si="4"/>
        <v>809000.00000000012</v>
      </c>
    </row>
    <row r="50" spans="2:8" x14ac:dyDescent="0.2">
      <c r="B50" s="9" t="s">
        <v>55</v>
      </c>
      <c r="C50" s="12">
        <v>700000</v>
      </c>
      <c r="D50" s="13">
        <v>-700000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200000</v>
      </c>
      <c r="D51" s="13">
        <v>2507637.6</v>
      </c>
      <c r="E51" s="18">
        <f t="shared" si="3"/>
        <v>2707637.6</v>
      </c>
      <c r="F51" s="12">
        <v>1299337.6000000001</v>
      </c>
      <c r="G51" s="12">
        <v>971337.6</v>
      </c>
      <c r="H51" s="20">
        <f t="shared" si="4"/>
        <v>1408300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6210625.5599999996</v>
      </c>
      <c r="D53" s="13">
        <v>1479338.8000000007</v>
      </c>
      <c r="E53" s="18">
        <f t="shared" si="3"/>
        <v>7689964.3600000003</v>
      </c>
      <c r="F53" s="12">
        <v>4380917.8</v>
      </c>
      <c r="G53" s="12">
        <v>807321.15</v>
      </c>
      <c r="H53" s="20">
        <f t="shared" si="4"/>
        <v>3309046.5600000005</v>
      </c>
    </row>
    <row r="54" spans="2:8" x14ac:dyDescent="0.2">
      <c r="B54" s="9" t="s">
        <v>59</v>
      </c>
      <c r="C54" s="12">
        <v>1900000</v>
      </c>
      <c r="D54" s="13">
        <v>-115000</v>
      </c>
      <c r="E54" s="18">
        <f t="shared" si="3"/>
        <v>1785000</v>
      </c>
      <c r="F54" s="12">
        <v>0</v>
      </c>
      <c r="G54" s="12">
        <v>0</v>
      </c>
      <c r="H54" s="20">
        <f t="shared" si="4"/>
        <v>1785000</v>
      </c>
    </row>
    <row r="55" spans="2:8" x14ac:dyDescent="0.2">
      <c r="B55" s="9" t="s">
        <v>60</v>
      </c>
      <c r="C55" s="12">
        <v>1000</v>
      </c>
      <c r="D55" s="13">
        <v>-1000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689981836.23000002</v>
      </c>
      <c r="D57" s="16">
        <f>SUM(D58:D60)</f>
        <v>752644905.93999982</v>
      </c>
      <c r="E57" s="16">
        <f t="shared" si="3"/>
        <v>1442626742.1699998</v>
      </c>
      <c r="F57" s="16">
        <f>SUM(F58:F60)</f>
        <v>395680569.52000004</v>
      </c>
      <c r="G57" s="16">
        <f>SUM(G58:G60)</f>
        <v>387518438.55000001</v>
      </c>
      <c r="H57" s="16">
        <f t="shared" si="4"/>
        <v>1046946172.6499999</v>
      </c>
    </row>
    <row r="58" spans="2:8" x14ac:dyDescent="0.2">
      <c r="B58" s="9" t="s">
        <v>63</v>
      </c>
      <c r="C58" s="12">
        <v>191263150.40000001</v>
      </c>
      <c r="D58" s="13">
        <v>1098016571.0599999</v>
      </c>
      <c r="E58" s="18">
        <f t="shared" si="3"/>
        <v>1289279721.46</v>
      </c>
      <c r="F58" s="12">
        <v>390150115.51000005</v>
      </c>
      <c r="G58" s="12">
        <v>381987984.54000002</v>
      </c>
      <c r="H58" s="20">
        <f t="shared" si="4"/>
        <v>899129605.95000005</v>
      </c>
    </row>
    <row r="59" spans="2:8" x14ac:dyDescent="0.2">
      <c r="B59" s="9" t="s">
        <v>64</v>
      </c>
      <c r="C59" s="12">
        <v>166400000.02000001</v>
      </c>
      <c r="D59" s="13">
        <v>-13068291.419999994</v>
      </c>
      <c r="E59" s="18">
        <f t="shared" si="3"/>
        <v>153331708.60000002</v>
      </c>
      <c r="F59" s="12">
        <v>5530454.0099999998</v>
      </c>
      <c r="G59" s="12">
        <v>5530454.0099999998</v>
      </c>
      <c r="H59" s="18">
        <f t="shared" si="4"/>
        <v>147801254.59000003</v>
      </c>
    </row>
    <row r="60" spans="2:8" x14ac:dyDescent="0.2">
      <c r="B60" s="9" t="s">
        <v>65</v>
      </c>
      <c r="C60" s="12">
        <v>332318685.81</v>
      </c>
      <c r="D60" s="13">
        <v>-332303373.69999999</v>
      </c>
      <c r="E60" s="18">
        <f t="shared" si="3"/>
        <v>15312.110000014305</v>
      </c>
      <c r="F60" s="12">
        <v>0</v>
      </c>
      <c r="G60" s="12">
        <v>0</v>
      </c>
      <c r="H60" s="18">
        <f t="shared" si="4"/>
        <v>15312.110000014305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144132102</v>
      </c>
      <c r="D73" s="17">
        <f>SUM(D74:D80)</f>
        <v>256314592.20000005</v>
      </c>
      <c r="E73" s="17">
        <f t="shared" si="3"/>
        <v>400446694.20000005</v>
      </c>
      <c r="F73" s="16">
        <f>SUM(F74:F80)</f>
        <v>126415701.01000001</v>
      </c>
      <c r="G73" s="17">
        <f>SUM(G74:G80)</f>
        <v>126415701.01000001</v>
      </c>
      <c r="H73" s="17">
        <f t="shared" ref="H73:H81" si="5">E73-F73</f>
        <v>274030993.19000006</v>
      </c>
    </row>
    <row r="74" spans="2:8" x14ac:dyDescent="0.2">
      <c r="B74" s="9" t="s">
        <v>79</v>
      </c>
      <c r="C74" s="12">
        <v>88524427.140000001</v>
      </c>
      <c r="D74" s="13">
        <v>239185060.65000004</v>
      </c>
      <c r="E74" s="18">
        <f t="shared" si="3"/>
        <v>327709487.79000002</v>
      </c>
      <c r="F74" s="12">
        <v>114667652.45</v>
      </c>
      <c r="G74" s="13">
        <v>114667652.45</v>
      </c>
      <c r="H74" s="18">
        <f t="shared" si="5"/>
        <v>213041835.34000003</v>
      </c>
    </row>
    <row r="75" spans="2:8" x14ac:dyDescent="0.2">
      <c r="B75" s="9" t="s">
        <v>80</v>
      </c>
      <c r="C75" s="12">
        <v>8990910.8599999994</v>
      </c>
      <c r="D75" s="13">
        <v>17446295.549999997</v>
      </c>
      <c r="E75" s="18">
        <f t="shared" si="3"/>
        <v>26437206.409999996</v>
      </c>
      <c r="F75" s="12">
        <v>11748048.560000001</v>
      </c>
      <c r="G75" s="13">
        <v>11748048.560000001</v>
      </c>
      <c r="H75" s="18">
        <f t="shared" si="5"/>
        <v>14689157.849999996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316764</v>
      </c>
      <c r="D77" s="13">
        <v>-316764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83</v>
      </c>
      <c r="C78" s="12" t="s">
        <v>87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 t="s">
        <v>87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46300000</v>
      </c>
      <c r="D80" s="13">
        <v>0</v>
      </c>
      <c r="E80" s="18">
        <f t="shared" si="3"/>
        <v>46300000</v>
      </c>
      <c r="F80" s="12">
        <v>0</v>
      </c>
      <c r="G80" s="13">
        <v>0</v>
      </c>
      <c r="H80" s="18">
        <f t="shared" si="5"/>
        <v>46300000</v>
      </c>
    </row>
    <row r="81" spans="2:8" x14ac:dyDescent="0.2">
      <c r="B81" s="8" t="s">
        <v>86</v>
      </c>
      <c r="C81" s="22">
        <f>SUM(C73,C69,C61,C57,C47,C27,C37,C17,C9)</f>
        <v>4996755896.5699997</v>
      </c>
      <c r="D81" s="22">
        <f>SUM(D73,D69,D61,D57,D47,D37,D27,D17,D9)</f>
        <v>1199707160.8800001</v>
      </c>
      <c r="E81" s="22">
        <f>C81+D81</f>
        <v>6196463057.4499998</v>
      </c>
      <c r="F81" s="22">
        <f>SUM(F73,F69,F61,F57,F47,F37,F17,F27,F9)</f>
        <v>3878574977.4299994</v>
      </c>
      <c r="G81" s="22">
        <f>SUM(G73,G69,G61,G57,G47,G37,G27,G17,G9)</f>
        <v>3708001725.1700001</v>
      </c>
      <c r="H81" s="22">
        <f t="shared" si="5"/>
        <v>2317888080.0200005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2026-04-15T18:17:18Z</cp:lastPrinted>
  <dcterms:created xsi:type="dcterms:W3CDTF">2019-12-04T16:22:52Z</dcterms:created>
  <dcterms:modified xsi:type="dcterms:W3CDTF">2026-07-10T18:07:47Z</dcterms:modified>
</cp:coreProperties>
</file>